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\Documents\mori-2019-1012\02 愛媛大学\01　新型コロナ対策会議\森\"/>
    </mc:Choice>
  </mc:AlternateContent>
  <xr:revisionPtr revIDLastSave="0" documentId="13_ncr:1_{1624111E-7E43-436B-A911-10DC9B4F9438}" xr6:coauthVersionLast="36" xr6:coauthVersionMax="36" xr10:uidLastSave="{00000000-0000-0000-0000-000000000000}"/>
  <bookViews>
    <workbookView xWindow="0" yWindow="0" windowWidth="19200" windowHeight="6860" xr2:uid="{05D7C60D-EB8F-41A5-BF7D-05FA63331015}"/>
  </bookViews>
  <sheets>
    <sheet name="評価票" sheetId="1" r:id="rId1"/>
    <sheet name="設計方法" sheetId="2" r:id="rId2"/>
  </sheets>
  <definedNames>
    <definedName name="_xlnm.Print_Area" localSheetId="0">評価票!$A$1:$D$51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6" i="1" s="1"/>
  <c r="B16" i="1"/>
  <c r="B12" i="1"/>
  <c r="B13" i="1" s="1"/>
  <c r="B21" i="1" l="1"/>
  <c r="B23" i="1" s="1"/>
  <c r="B25" i="1" l="1"/>
  <c r="B24" i="1"/>
</calcChain>
</file>

<file path=xl/sharedStrings.xml><?xml version="1.0" encoding="utf-8"?>
<sst xmlns="http://schemas.openxmlformats.org/spreadsheetml/2006/main" count="85" uniqueCount="79">
  <si>
    <t>・強制換気の領域を決定する。</t>
  </si>
  <si>
    <t>エアロゾル感染対策としての臨時強制換気の設計方法</t>
    <rPh sb="5" eb="7">
      <t>カンセン</t>
    </rPh>
    <rPh sb="7" eb="9">
      <t>タイサク</t>
    </rPh>
    <rPh sb="13" eb="15">
      <t>リンジ</t>
    </rPh>
    <rPh sb="15" eb="17">
      <t>キョウセイ</t>
    </rPh>
    <rPh sb="17" eb="19">
      <t>カンキ</t>
    </rPh>
    <phoneticPr fontId="1"/>
  </si>
  <si>
    <t>（m）</t>
  </si>
  <si>
    <t>（ｍ）</t>
  </si>
  <si>
    <t>部屋の寸法（幅）　B</t>
    <rPh sb="0" eb="2">
      <t>ヘヤ</t>
    </rPh>
    <rPh sb="3" eb="5">
      <t>スンポウ</t>
    </rPh>
    <rPh sb="6" eb="7">
      <t>ハバ</t>
    </rPh>
    <phoneticPr fontId="1"/>
  </si>
  <si>
    <t>部屋の寸法（奥行き）　D</t>
    <rPh sb="0" eb="2">
      <t>ヘヤ</t>
    </rPh>
    <rPh sb="3" eb="5">
      <t>スンポウ</t>
    </rPh>
    <rPh sb="6" eb="8">
      <t>オクユ</t>
    </rPh>
    <phoneticPr fontId="1"/>
  </si>
  <si>
    <t>部屋の天井高さ　h</t>
    <rPh sb="0" eb="2">
      <t>ヘヤ</t>
    </rPh>
    <rPh sb="3" eb="5">
      <t>テンジョウ</t>
    </rPh>
    <rPh sb="5" eb="6">
      <t>タカ</t>
    </rPh>
    <phoneticPr fontId="1"/>
  </si>
  <si>
    <t>部屋の面積　A</t>
    <rPh sb="0" eb="2">
      <t>ヘヤ</t>
    </rPh>
    <rPh sb="3" eb="5">
      <t>メンセキ</t>
    </rPh>
    <phoneticPr fontId="1"/>
  </si>
  <si>
    <t>（m3）</t>
  </si>
  <si>
    <t>（m2）</t>
  </si>
  <si>
    <t>A=B×D</t>
    <phoneticPr fontId="1"/>
  </si>
  <si>
    <r>
      <t>部屋容量</t>
    </r>
    <r>
      <rPr>
        <sz val="11"/>
        <color rgb="FF000000"/>
        <rFont val="Calibri"/>
        <family val="2"/>
      </rPr>
      <t>V</t>
    </r>
    <phoneticPr fontId="1"/>
  </si>
  <si>
    <t>V=Ah</t>
    <phoneticPr fontId="1"/>
  </si>
  <si>
    <t>単位</t>
    <rPh sb="0" eb="2">
      <t>タンイ</t>
    </rPh>
    <phoneticPr fontId="1"/>
  </si>
  <si>
    <t>数値</t>
    <rPh sb="0" eb="2">
      <t>スウチ</t>
    </rPh>
    <phoneticPr fontId="1"/>
  </si>
  <si>
    <t>諸元</t>
    <rPh sb="0" eb="2">
      <t>ショゲン</t>
    </rPh>
    <phoneticPr fontId="1"/>
  </si>
  <si>
    <t>計算式など</t>
    <rPh sb="0" eb="3">
      <t>ケイサンシキ</t>
    </rPh>
    <phoneticPr fontId="1"/>
  </si>
  <si>
    <t>不明な場合，標準値 2.7m</t>
    <rPh sb="0" eb="2">
      <t>フメイ</t>
    </rPh>
    <rPh sb="3" eb="5">
      <t>バアイ</t>
    </rPh>
    <rPh sb="6" eb="8">
      <t>ヒョウジュン</t>
    </rPh>
    <rPh sb="8" eb="9">
      <t>チ</t>
    </rPh>
    <phoneticPr fontId="1"/>
  </si>
  <si>
    <t>不明な場合，実測してください。（小数点1位，10cm単位）</t>
    <rPh sb="0" eb="2">
      <t>フメイ</t>
    </rPh>
    <rPh sb="3" eb="5">
      <t>バアイ</t>
    </rPh>
    <rPh sb="6" eb="8">
      <t>ジッソク</t>
    </rPh>
    <rPh sb="16" eb="19">
      <t>ショウスウテン</t>
    </rPh>
    <rPh sb="20" eb="21">
      <t>イ</t>
    </rPh>
    <rPh sb="26" eb="28">
      <t>タンイ</t>
    </rPh>
    <phoneticPr fontId="1"/>
  </si>
  <si>
    <t>不明な場合，実測してください。（小数点1位，11cm単位）</t>
    <rPh sb="0" eb="2">
      <t>フメイ</t>
    </rPh>
    <rPh sb="3" eb="5">
      <t>バアイ</t>
    </rPh>
    <rPh sb="6" eb="8">
      <t>ジッソク</t>
    </rPh>
    <rPh sb="16" eb="19">
      <t>ショウスウテン</t>
    </rPh>
    <rPh sb="20" eb="21">
      <t>イ</t>
    </rPh>
    <rPh sb="26" eb="28">
      <t>タンイ</t>
    </rPh>
    <phoneticPr fontId="1"/>
  </si>
  <si>
    <t>（m3/時間）</t>
    <rPh sb="4" eb="6">
      <t>ジカン</t>
    </rPh>
    <phoneticPr fontId="1"/>
  </si>
  <si>
    <t>0～1</t>
    <phoneticPr fontId="1"/>
  </si>
  <si>
    <t>給気・排気側の開口部以外の窓・戸を閉めている場合：1.0
給気・排気側の開口部以外の窓・戸を開けている場合：開口率</t>
    <rPh sb="0" eb="2">
      <t>キュウキ</t>
    </rPh>
    <rPh sb="3" eb="5">
      <t>ハイキ</t>
    </rPh>
    <rPh sb="5" eb="6">
      <t>ガワ</t>
    </rPh>
    <rPh sb="7" eb="10">
      <t>カイコウブ</t>
    </rPh>
    <rPh sb="10" eb="12">
      <t>イガイ</t>
    </rPh>
    <rPh sb="13" eb="14">
      <t>マド</t>
    </rPh>
    <rPh sb="15" eb="16">
      <t>ト</t>
    </rPh>
    <rPh sb="17" eb="18">
      <t>シ</t>
    </rPh>
    <rPh sb="22" eb="24">
      <t>バアイ</t>
    </rPh>
    <rPh sb="46" eb="47">
      <t>ア</t>
    </rPh>
    <rPh sb="54" eb="56">
      <t>カイコウ</t>
    </rPh>
    <rPh sb="56" eb="57">
      <t>リツ</t>
    </rPh>
    <phoneticPr fontId="1"/>
  </si>
  <si>
    <t>実効換気能力（扇風機組合せ）　Vw</t>
    <rPh sb="0" eb="2">
      <t>ジッコウ</t>
    </rPh>
    <rPh sb="2" eb="4">
      <t>カンキ</t>
    </rPh>
    <rPh sb="4" eb="6">
      <t>ノウリョク</t>
    </rPh>
    <rPh sb="7" eb="10">
      <t>センプウキ</t>
    </rPh>
    <rPh sb="10" eb="12">
      <t>クミアワ</t>
    </rPh>
    <phoneticPr fontId="1"/>
  </si>
  <si>
    <t>Vw=（1×Max（Vw1,Vw2)＋3×Min（Vw1,Vw2））／4</t>
    <phoneticPr fontId="1"/>
  </si>
  <si>
    <t>（回/時間）</t>
    <rPh sb="1" eb="2">
      <t>カイ</t>
    </rPh>
    <rPh sb="3" eb="5">
      <t>ジカン</t>
    </rPh>
    <phoneticPr fontId="1"/>
  </si>
  <si>
    <t>矩形：1.0，平面形がでこぼこしている場合：0.8</t>
    <rPh sb="0" eb="2">
      <t>クケイ</t>
    </rPh>
    <rPh sb="7" eb="9">
      <t>ヘイメン</t>
    </rPh>
    <rPh sb="9" eb="10">
      <t>ケイ</t>
    </rPh>
    <rPh sb="19" eb="21">
      <t>バアイ</t>
    </rPh>
    <phoneticPr fontId="1"/>
  </si>
  <si>
    <t>判定</t>
    <rPh sb="0" eb="2">
      <t>ハンテイ</t>
    </rPh>
    <phoneticPr fontId="1"/>
  </si>
  <si>
    <t>対象部屋</t>
    <rPh sb="0" eb="2">
      <t>タイショウ</t>
    </rPh>
    <rPh sb="2" eb="4">
      <t>ヘヤ</t>
    </rPh>
    <phoneticPr fontId="1"/>
  </si>
  <si>
    <t>評価年月日</t>
    <rPh sb="0" eb="2">
      <t>ヒョウカ</t>
    </rPh>
    <rPh sb="2" eb="5">
      <t>ネンガッピ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</si>
  <si>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</si>
  <si>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不足換気量</t>
    <rPh sb="0" eb="2">
      <t>フソク</t>
    </rPh>
    <rPh sb="2" eb="4">
      <t>カンキ</t>
    </rPh>
    <rPh sb="4" eb="5">
      <t>リョウ</t>
    </rPh>
    <phoneticPr fontId="1"/>
  </si>
  <si>
    <t>AAA: ACH&gt;12（安全）, AA: ACH&gt;6(安全),  NG: ACH&lt;3（不安全）</t>
    <rPh sb="12" eb="14">
      <t>アンゼン</t>
    </rPh>
    <rPh sb="27" eb="29">
      <t>アンゼン</t>
    </rPh>
    <rPh sb="43" eb="45">
      <t>フアン</t>
    </rPh>
    <rPh sb="45" eb="46">
      <t>ゼン</t>
    </rPh>
    <phoneticPr fontId="1"/>
  </si>
  <si>
    <t>強制換気効率1（扇風機の設置状態）</t>
    <rPh sb="0" eb="2">
      <t>キョウセイ</t>
    </rPh>
    <rPh sb="2" eb="4">
      <t>カンキ</t>
    </rPh>
    <rPh sb="4" eb="6">
      <t>コウリツ</t>
    </rPh>
    <rPh sb="8" eb="11">
      <t>センプウキ</t>
    </rPh>
    <rPh sb="12" eb="14">
      <t>セッチ</t>
    </rPh>
    <rPh sb="14" eb="16">
      <t>ジョウタイ</t>
    </rPh>
    <phoneticPr fontId="1"/>
  </si>
  <si>
    <t>強制換気効率2（部屋の密閉度）</t>
    <rPh sb="0" eb="2">
      <t>キョウセイ</t>
    </rPh>
    <rPh sb="2" eb="4">
      <t>カンキ</t>
    </rPh>
    <rPh sb="4" eb="6">
      <t>コウリツ</t>
    </rPh>
    <rPh sb="8" eb="10">
      <t>ヘヤ</t>
    </rPh>
    <rPh sb="11" eb="13">
      <t>ミッペイ</t>
    </rPh>
    <rPh sb="13" eb="14">
      <t>ド</t>
    </rPh>
    <phoneticPr fontId="1"/>
  </si>
  <si>
    <t>強制換気効率3（部屋の不整形度）</t>
    <rPh sb="0" eb="2">
      <t>キョウセイ</t>
    </rPh>
    <rPh sb="2" eb="4">
      <t>カンキ</t>
    </rPh>
    <rPh sb="4" eb="6">
      <t>コウリツ</t>
    </rPh>
    <rPh sb="8" eb="10">
      <t>ヘヤ</t>
    </rPh>
    <rPh sb="11" eb="13">
      <t>フセイ</t>
    </rPh>
    <rPh sb="13" eb="14">
      <t>ケイ</t>
    </rPh>
    <rPh sb="14" eb="15">
      <t>ド</t>
    </rPh>
    <phoneticPr fontId="1"/>
  </si>
  <si>
    <r>
      <t>着色していない</t>
    </r>
    <r>
      <rPr>
        <b/>
        <sz val="11"/>
        <color theme="1"/>
        <rFont val="游ゴシック"/>
        <family val="3"/>
        <charset val="128"/>
        <scheme val="minor"/>
      </rPr>
      <t>数値枠</t>
    </r>
    <r>
      <rPr>
        <sz val="11"/>
        <color theme="1"/>
        <rFont val="游ゴシック"/>
        <family val="2"/>
        <charset val="128"/>
        <scheme val="minor"/>
      </rPr>
      <t>に値を入れてください。（半角数字のみ）</t>
    </r>
    <rPh sb="0" eb="2">
      <t>チャクショク</t>
    </rPh>
    <rPh sb="11" eb="12">
      <t>アタイ</t>
    </rPh>
    <rPh sb="13" eb="14">
      <t>イ</t>
    </rPh>
    <rPh sb="22" eb="24">
      <t>ハンカク</t>
    </rPh>
    <rPh sb="24" eb="26">
      <t>スウジ</t>
    </rPh>
    <phoneticPr fontId="1"/>
  </si>
  <si>
    <t>扇風機の配置</t>
    <rPh sb="0" eb="3">
      <t>センプウキ</t>
    </rPh>
    <rPh sb="4" eb="6">
      <t>ハイチ</t>
    </rPh>
    <phoneticPr fontId="1"/>
  </si>
  <si>
    <t>外気を取り入れ（給気），部屋の空気を排出する（排気）</t>
    <rPh sb="0" eb="2">
      <t>ガイキ</t>
    </rPh>
    <rPh sb="3" eb="4">
      <t>ト</t>
    </rPh>
    <rPh sb="5" eb="6">
      <t>イ</t>
    </rPh>
    <rPh sb="8" eb="10">
      <t>キュウキ</t>
    </rPh>
    <rPh sb="12" eb="14">
      <t>ヘヤ</t>
    </rPh>
    <rPh sb="15" eb="17">
      <t>クウキ</t>
    </rPh>
    <rPh sb="18" eb="20">
      <t>ハイシュツ</t>
    </rPh>
    <rPh sb="23" eb="25">
      <t>ハイキ</t>
    </rPh>
    <phoneticPr fontId="1"/>
  </si>
  <si>
    <t>給気口・排気口となる2か所の開口部以外は閉じる方が換気効率は良い。</t>
    <rPh sb="0" eb="2">
      <t>キュウキ</t>
    </rPh>
    <rPh sb="2" eb="3">
      <t>クチ</t>
    </rPh>
    <rPh sb="4" eb="6">
      <t>ハイキ</t>
    </rPh>
    <rPh sb="6" eb="7">
      <t>クチ</t>
    </rPh>
    <rPh sb="12" eb="13">
      <t>ショ</t>
    </rPh>
    <rPh sb="14" eb="16">
      <t>カイコウ</t>
    </rPh>
    <rPh sb="16" eb="17">
      <t>ブ</t>
    </rPh>
    <rPh sb="17" eb="19">
      <t>イガイ</t>
    </rPh>
    <rPh sb="20" eb="21">
      <t>ト</t>
    </rPh>
    <rPh sb="23" eb="24">
      <t>ホウ</t>
    </rPh>
    <rPh sb="25" eb="27">
      <t>カンキ</t>
    </rPh>
    <rPh sb="27" eb="29">
      <t>コウリツ</t>
    </rPh>
    <rPh sb="30" eb="31">
      <t>ヨ</t>
    </rPh>
    <phoneticPr fontId="1"/>
  </si>
  <si>
    <t>ただし，3時間に1度程度（5～10分），全窓を全開，全戸を全開にして自然換気をすること。</t>
    <rPh sb="5" eb="7">
      <t>ジカン</t>
    </rPh>
    <rPh sb="9" eb="10">
      <t>ド</t>
    </rPh>
    <rPh sb="10" eb="12">
      <t>テイド</t>
    </rPh>
    <rPh sb="17" eb="18">
      <t>フン</t>
    </rPh>
    <rPh sb="20" eb="21">
      <t>ゼン</t>
    </rPh>
    <rPh sb="21" eb="22">
      <t>マド</t>
    </rPh>
    <rPh sb="23" eb="25">
      <t>ゼンカイ</t>
    </rPh>
    <rPh sb="26" eb="27">
      <t>ゼン</t>
    </rPh>
    <rPh sb="27" eb="28">
      <t>ト</t>
    </rPh>
    <rPh sb="29" eb="31">
      <t>ゼンカイ</t>
    </rPh>
    <rPh sb="34" eb="36">
      <t>シゼン</t>
    </rPh>
    <rPh sb="36" eb="38">
      <t>カンキ</t>
    </rPh>
    <phoneticPr fontId="1"/>
  </si>
  <si>
    <t>扇風機の例</t>
    <rPh sb="0" eb="3">
      <t>センプウキ</t>
    </rPh>
    <rPh sb="4" eb="5">
      <t>レイ</t>
    </rPh>
    <phoneticPr fontId="1"/>
  </si>
  <si>
    <t>2020年4月20日　新型コロナウイルス感染症対策本部　BCP検討WG作成</t>
    <rPh sb="4" eb="5">
      <t>ネン</t>
    </rPh>
    <rPh sb="6" eb="7">
      <t>ガツ</t>
    </rPh>
    <rPh sb="9" eb="10">
      <t>ニチ</t>
    </rPh>
    <rPh sb="31" eb="33">
      <t>ケントウ</t>
    </rPh>
    <rPh sb="35" eb="37">
      <t>サクセイ</t>
    </rPh>
    <phoneticPr fontId="1"/>
  </si>
  <si>
    <t>許容収容人数</t>
    <rPh sb="0" eb="2">
      <t>キョヨウ</t>
    </rPh>
    <rPh sb="2" eb="4">
      <t>シュウヨウ</t>
    </rPh>
    <rPh sb="4" eb="6">
      <t>ニンズウ</t>
    </rPh>
    <phoneticPr fontId="1"/>
  </si>
  <si>
    <t>給気・排気側の開口部から0.5m以内に設置した場合：1.0，1.0m以内：0.8，2.0m以内：0.5</t>
    <rPh sb="0" eb="2">
      <t>キュウキ</t>
    </rPh>
    <rPh sb="3" eb="5">
      <t>ハイキ</t>
    </rPh>
    <rPh sb="5" eb="6">
      <t>ガワ</t>
    </rPh>
    <rPh sb="7" eb="10">
      <t>カイコウブ</t>
    </rPh>
    <rPh sb="16" eb="18">
      <t>イナイ</t>
    </rPh>
    <rPh sb="19" eb="21">
      <t>セッチ</t>
    </rPh>
    <rPh sb="23" eb="25">
      <t>バアイ</t>
    </rPh>
    <phoneticPr fontId="1"/>
  </si>
  <si>
    <t>有効換気量Vwe</t>
    <rPh sb="0" eb="2">
      <t>ユウコウ</t>
    </rPh>
    <rPh sb="2" eb="4">
      <t>カンキ</t>
    </rPh>
    <rPh sb="4" eb="5">
      <t>リョウ</t>
    </rPh>
    <phoneticPr fontId="1"/>
  </si>
  <si>
    <t>時間換気回数（ACH）=効率1×効率2×効率3×風量／部屋容量＝Vwe/V</t>
    <rPh sb="12" eb="14">
      <t>コウリツ</t>
    </rPh>
    <rPh sb="16" eb="18">
      <t>コウリツ</t>
    </rPh>
    <rPh sb="20" eb="22">
      <t>コウリツ</t>
    </rPh>
    <phoneticPr fontId="1"/>
  </si>
  <si>
    <t>給気側の扇風機能力（風量）　Vw1</t>
    <rPh sb="0" eb="2">
      <t>キュウキ</t>
    </rPh>
    <rPh sb="2" eb="3">
      <t>ガワ</t>
    </rPh>
    <rPh sb="4" eb="7">
      <t>センプウキ</t>
    </rPh>
    <rPh sb="7" eb="9">
      <t>ノウリョク</t>
    </rPh>
    <rPh sb="10" eb="12">
      <t>フウリョウ</t>
    </rPh>
    <phoneticPr fontId="1"/>
  </si>
  <si>
    <t>排気側の扇風機能力（風量）　Vw2</t>
    <rPh sb="0" eb="2">
      <t>ハイキ</t>
    </rPh>
    <rPh sb="2" eb="3">
      <t>ガワ</t>
    </rPh>
    <rPh sb="4" eb="7">
      <t>センプウキ</t>
    </rPh>
    <rPh sb="7" eb="9">
      <t>ノウリョク</t>
    </rPh>
    <phoneticPr fontId="1"/>
  </si>
  <si>
    <t>カタログ値，不明な場合，工場用：7000，家庭用：2000, ない場合0</t>
    <rPh sb="4" eb="5">
      <t>チ</t>
    </rPh>
    <rPh sb="6" eb="8">
      <t>フメイ</t>
    </rPh>
    <rPh sb="9" eb="11">
      <t>バアイ</t>
    </rPh>
    <rPh sb="12" eb="15">
      <t>コウジョウヨウ</t>
    </rPh>
    <rPh sb="21" eb="24">
      <t>カテイヨウ</t>
    </rPh>
    <rPh sb="33" eb="35">
      <t>バアイ</t>
    </rPh>
    <phoneticPr fontId="1"/>
  </si>
  <si>
    <t>カタログ値，不明な場合，工場用：7000，家庭用：2000, ない場合0</t>
    <rPh sb="6" eb="8">
      <t>フメイ</t>
    </rPh>
    <rPh sb="9" eb="11">
      <t>バアイ</t>
    </rPh>
    <rPh sb="12" eb="15">
      <t>コウジョウヨウ</t>
    </rPh>
    <rPh sb="21" eb="24">
      <t>カテイヨウ</t>
    </rPh>
    <phoneticPr fontId="1"/>
  </si>
  <si>
    <t>有効換気量Vwe=効率1×効率2×効率3×実効換気能力Vw</t>
    <phoneticPr fontId="1"/>
  </si>
  <si>
    <t>換気回数　ACH-F</t>
    <rPh sb="0" eb="2">
      <t>カンキ</t>
    </rPh>
    <rPh sb="2" eb="4">
      <t>カイスウ</t>
    </rPh>
    <phoneticPr fontId="1"/>
  </si>
  <si>
    <t>建物設備機械換気による換気回数ACH-D</t>
    <rPh sb="0" eb="2">
      <t>タテモノ</t>
    </rPh>
    <rPh sb="2" eb="4">
      <t>セツビ</t>
    </rPh>
    <rPh sb="4" eb="6">
      <t>キカイ</t>
    </rPh>
    <rPh sb="6" eb="8">
      <t>カンキ</t>
    </rPh>
    <rPh sb="11" eb="13">
      <t>カンキ</t>
    </rPh>
    <rPh sb="13" eb="14">
      <t>カイ</t>
    </rPh>
    <phoneticPr fontId="1"/>
  </si>
  <si>
    <t>換気回数　ACH</t>
    <rPh sb="0" eb="2">
      <t>カンキ</t>
    </rPh>
    <rPh sb="2" eb="4">
      <t>カイスウ</t>
    </rPh>
    <phoneticPr fontId="1"/>
  </si>
  <si>
    <t>（ACH-F）と（ACH-D）の大きい方</t>
    <rPh sb="16" eb="17">
      <t>オオ</t>
    </rPh>
    <rPh sb="19" eb="20">
      <t>ホウ</t>
    </rPh>
    <phoneticPr fontId="1"/>
  </si>
  <si>
    <t>人</t>
    <rPh sb="0" eb="1">
      <t>ニン</t>
    </rPh>
    <phoneticPr fontId="1"/>
  </si>
  <si>
    <t>厚生労働省の対Covid-19暫定基準30m3/人</t>
    <rPh sb="0" eb="2">
      <t>コウセイ</t>
    </rPh>
    <rPh sb="2" eb="5">
      <t>ロウドウショウ</t>
    </rPh>
    <rPh sb="6" eb="7">
      <t>タイ</t>
    </rPh>
    <rPh sb="15" eb="17">
      <t>ザンテイ</t>
    </rPh>
    <rPh sb="17" eb="19">
      <t>キジュン</t>
    </rPh>
    <rPh sb="24" eb="25">
      <t>ニン</t>
    </rPh>
    <phoneticPr fontId="1"/>
  </si>
  <si>
    <t>扇風機を用いた強制換気によるCovid-19エアロゾル感染に対する教室・執務室の安全性評価票　　</t>
    <rPh sb="0" eb="3">
      <t>センプウキ</t>
    </rPh>
    <rPh sb="4" eb="5">
      <t>モチ</t>
    </rPh>
    <rPh sb="7" eb="9">
      <t>キョウセイ</t>
    </rPh>
    <rPh sb="9" eb="11">
      <t>カンキ</t>
    </rPh>
    <rPh sb="27" eb="29">
      <t>カンセン</t>
    </rPh>
    <rPh sb="30" eb="31">
      <t>タイ</t>
    </rPh>
    <rPh sb="33" eb="35">
      <t>キョウシツ</t>
    </rPh>
    <rPh sb="36" eb="39">
      <t>シツムシツ</t>
    </rPh>
    <rPh sb="40" eb="43">
      <t>アンゼンセイ</t>
    </rPh>
    <rPh sb="43" eb="45">
      <t>ヒョウカ</t>
    </rPh>
    <rPh sb="45" eb="46">
      <t>ヒョウ</t>
    </rPh>
    <phoneticPr fontId="1"/>
  </si>
  <si>
    <t>不明な場合：0，施設部で確認できるものもある。</t>
    <rPh sb="0" eb="2">
      <t>フメイ</t>
    </rPh>
    <rPh sb="3" eb="5">
      <t>バアイ</t>
    </rPh>
    <rPh sb="8" eb="10">
      <t>シセツ</t>
    </rPh>
    <rPh sb="10" eb="11">
      <t>ブ</t>
    </rPh>
    <rPh sb="12" eb="14">
      <t>カクニン</t>
    </rPh>
    <phoneticPr fontId="1"/>
  </si>
  <si>
    <r>
      <t>・給気口と排気口は，対面する出入口を第</t>
    </r>
    <r>
      <rPr>
        <sz val="12"/>
        <color rgb="FF000000"/>
        <rFont val="Calibri"/>
        <family val="2"/>
      </rPr>
      <t>1</t>
    </r>
    <r>
      <rPr>
        <sz val="12"/>
        <color rgb="FF000000"/>
        <rFont val="游ゴシック"/>
        <family val="3"/>
        <charset val="128"/>
        <scheme val="minor"/>
      </rPr>
      <t>候補とし，窓は第</t>
    </r>
    <r>
      <rPr>
        <sz val="12"/>
        <color rgb="FF000000"/>
        <rFont val="Calibri"/>
        <family val="2"/>
      </rPr>
      <t>2</t>
    </r>
    <r>
      <rPr>
        <sz val="12"/>
        <color rgb="FF000000"/>
        <rFont val="游ゴシック"/>
        <family val="3"/>
        <charset val="128"/>
        <scheme val="minor"/>
      </rPr>
      <t>候補とする。</t>
    </r>
  </si>
  <si>
    <r>
      <t>・また，給気側・排気側，</t>
    </r>
    <r>
      <rPr>
        <sz val="12"/>
        <color rgb="FF000000"/>
        <rFont val="Calibri"/>
        <family val="2"/>
      </rPr>
      <t>2</t>
    </r>
    <r>
      <rPr>
        <sz val="12"/>
        <color rgb="FF000000"/>
        <rFont val="游ゴシック"/>
        <family val="3"/>
        <charset val="128"/>
        <scheme val="minor"/>
      </rPr>
      <t>台一組を基本とする。給気排気口以外の窓は効率化のため閉。</t>
    </r>
  </si>
  <si>
    <r>
      <t>・強制換気対象の集団執務室エリアの面積</t>
    </r>
    <r>
      <rPr>
        <sz val="12"/>
        <color rgb="FF000000"/>
        <rFont val="Calibri"/>
        <family val="2"/>
      </rPr>
      <t>A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m2</t>
    </r>
    <r>
      <rPr>
        <sz val="12"/>
        <color rgb="FF000000"/>
        <rFont val="游ゴシック"/>
        <family val="3"/>
        <charset val="128"/>
        <scheme val="minor"/>
      </rPr>
      <t>）を計算する。</t>
    </r>
  </si>
  <si>
    <r>
      <t>・対象エリアでの天井高さを実測して，平均高さ</t>
    </r>
    <r>
      <rPr>
        <sz val="12"/>
        <color rgb="FF000000"/>
        <rFont val="Calibri"/>
        <family val="2"/>
      </rPr>
      <t>h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m</t>
    </r>
    <r>
      <rPr>
        <sz val="12"/>
        <color rgb="FF000000"/>
        <rFont val="游ゴシック"/>
        <family val="3"/>
        <charset val="128"/>
        <scheme val="minor"/>
      </rPr>
      <t>）を求める。</t>
    </r>
  </si>
  <si>
    <r>
      <t>・部屋容量</t>
    </r>
    <r>
      <rPr>
        <sz val="12"/>
        <color rgb="FF000000"/>
        <rFont val="Calibri"/>
        <family val="2"/>
      </rPr>
      <t>V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m3</t>
    </r>
    <r>
      <rPr>
        <sz val="12"/>
        <color rgb="FF000000"/>
        <rFont val="游ゴシック"/>
        <family val="3"/>
        <charset val="128"/>
        <scheme val="minor"/>
      </rPr>
      <t>）を</t>
    </r>
    <r>
      <rPr>
        <sz val="12"/>
        <color rgb="FF000000"/>
        <rFont val="Calibri"/>
        <family val="2"/>
      </rPr>
      <t>V=Ah</t>
    </r>
    <r>
      <rPr>
        <sz val="12"/>
        <color rgb="FF000000"/>
        <rFont val="游ゴシック"/>
        <family val="3"/>
        <charset val="128"/>
        <scheme val="minor"/>
      </rPr>
      <t>で求める。</t>
    </r>
  </si>
  <si>
    <r>
      <t>・扇風機の能力は風量</t>
    </r>
    <r>
      <rPr>
        <sz val="12"/>
        <color rgb="FF000000"/>
        <rFont val="Calibri"/>
        <family val="2"/>
      </rPr>
      <t>Vw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m3/h</t>
    </r>
    <r>
      <rPr>
        <sz val="12"/>
        <color rgb="FF000000"/>
        <rFont val="游ゴシック"/>
        <family val="3"/>
        <charset val="128"/>
        <scheme val="minor"/>
      </rPr>
      <t>）で表す。ただし，</t>
    </r>
    <r>
      <rPr>
        <sz val="12"/>
        <color rgb="FF000000"/>
        <rFont val="Calibri"/>
        <family val="2"/>
      </rPr>
      <t>2</t>
    </r>
    <r>
      <rPr>
        <sz val="12"/>
        <color rgb="FF000000"/>
        <rFont val="游ゴシック"/>
        <family val="3"/>
        <charset val="128"/>
        <scheme val="minor"/>
      </rPr>
      <t>台の風量を</t>
    </r>
    <r>
      <rPr>
        <sz val="12"/>
        <color rgb="FF000000"/>
        <rFont val="Calibri"/>
        <family val="2"/>
      </rPr>
      <t>Vw1</t>
    </r>
    <r>
      <rPr>
        <sz val="12"/>
        <color rgb="FF000000"/>
        <rFont val="游ゴシック"/>
        <family val="3"/>
        <charset val="128"/>
        <scheme val="minor"/>
      </rPr>
      <t>，</t>
    </r>
    <r>
      <rPr>
        <sz val="12"/>
        <color rgb="FF000000"/>
        <rFont val="Calibri"/>
        <family val="2"/>
      </rPr>
      <t>Vw2</t>
    </r>
    <r>
      <rPr>
        <sz val="12"/>
        <color rgb="FF000000"/>
        <rFont val="游ゴシック"/>
        <family val="3"/>
        <charset val="128"/>
        <scheme val="minor"/>
      </rPr>
      <t>とすると，</t>
    </r>
    <phoneticPr fontId="1"/>
  </si>
  <si>
    <r>
      <t>・実効換気風量は　</t>
    </r>
    <r>
      <rPr>
        <sz val="12"/>
        <color rgb="FF000000"/>
        <rFont val="Calibri"/>
        <family val="2"/>
      </rPr>
      <t>Vw</t>
    </r>
    <r>
      <rPr>
        <sz val="12"/>
        <color rgb="FF000000"/>
        <rFont val="游ゴシック"/>
        <family val="2"/>
        <charset val="128"/>
      </rPr>
      <t>’</t>
    </r>
    <r>
      <rPr>
        <sz val="12"/>
        <color rgb="FF000000"/>
        <rFont val="Calibri"/>
        <family val="2"/>
      </rPr>
      <t>=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1</t>
    </r>
    <r>
      <rPr>
        <sz val="12"/>
        <color rgb="FF000000"/>
        <rFont val="游ゴシック"/>
        <family val="2"/>
        <charset val="128"/>
      </rPr>
      <t>×</t>
    </r>
    <r>
      <rPr>
        <sz val="12"/>
        <color rgb="FF000000"/>
        <rFont val="Calibri"/>
        <family val="2"/>
      </rPr>
      <t>Max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Vw1,Vw2)</t>
    </r>
    <r>
      <rPr>
        <sz val="12"/>
        <color rgb="FF000000"/>
        <rFont val="游ゴシック"/>
        <family val="3"/>
        <charset val="128"/>
        <scheme val="minor"/>
      </rPr>
      <t>＋</t>
    </r>
    <r>
      <rPr>
        <sz val="12"/>
        <color rgb="FF000000"/>
        <rFont val="Calibri"/>
        <family val="2"/>
      </rPr>
      <t>3</t>
    </r>
    <r>
      <rPr>
        <sz val="12"/>
        <color rgb="FF000000"/>
        <rFont val="游ゴシック"/>
        <family val="2"/>
        <charset val="128"/>
      </rPr>
      <t>×</t>
    </r>
    <r>
      <rPr>
        <sz val="12"/>
        <color rgb="FF000000"/>
        <rFont val="Calibri"/>
        <family val="2"/>
      </rPr>
      <t>Min</t>
    </r>
    <r>
      <rPr>
        <sz val="12"/>
        <color rgb="FF000000"/>
        <rFont val="游ゴシック"/>
        <family val="3"/>
        <charset val="128"/>
        <scheme val="minor"/>
      </rPr>
      <t>（</t>
    </r>
    <r>
      <rPr>
        <sz val="12"/>
        <color rgb="FF000000"/>
        <rFont val="Calibri"/>
        <family val="2"/>
      </rPr>
      <t>Vw1,Vw2</t>
    </r>
    <r>
      <rPr>
        <sz val="12"/>
        <color rgb="FF000000"/>
        <rFont val="游ゴシック"/>
        <family val="3"/>
        <charset val="128"/>
        <scheme val="minor"/>
      </rPr>
      <t>））／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"/>
        <family val="3"/>
        <charset val="128"/>
        <scheme val="minor"/>
      </rPr>
      <t>で評価する。</t>
    </r>
    <rPh sb="1" eb="3">
      <t>ジッコウ</t>
    </rPh>
    <rPh sb="3" eb="5">
      <t>カンキ</t>
    </rPh>
    <rPh sb="5" eb="7">
      <t>フウリョウ</t>
    </rPh>
    <phoneticPr fontId="1"/>
  </si>
  <si>
    <r>
      <rPr>
        <sz val="12"/>
        <color rgb="FF000000"/>
        <rFont val="游ゴシック"/>
        <family val="3"/>
        <charset val="128"/>
      </rPr>
      <t>・扇風機の設置状態、部屋の密閉度、部屋の不整形度を考慮した有効換気量</t>
    </r>
    <r>
      <rPr>
        <sz val="12"/>
        <color rgb="FF000000"/>
        <rFont val="Calibri"/>
        <family val="2"/>
      </rPr>
      <t>Vwe</t>
    </r>
    <r>
      <rPr>
        <sz val="12"/>
        <color rgb="FF000000"/>
        <rFont val="游ゴシック"/>
        <family val="3"/>
        <charset val="128"/>
      </rPr>
      <t>を評価する。</t>
    </r>
    <rPh sb="25" eb="27">
      <t>コウリョ</t>
    </rPh>
    <rPh sb="29" eb="31">
      <t>ユウコウ</t>
    </rPh>
    <rPh sb="31" eb="33">
      <t>カンキ</t>
    </rPh>
    <rPh sb="33" eb="34">
      <t>リョウ</t>
    </rPh>
    <rPh sb="38" eb="40">
      <t>ヒョウカ</t>
    </rPh>
    <phoneticPr fontId="1"/>
  </si>
  <si>
    <r>
      <rPr>
        <sz val="12"/>
        <color rgb="FF000000"/>
        <rFont val="游ゴシック"/>
        <family val="3"/>
        <charset val="128"/>
      </rPr>
      <t>・時間換気回数（</t>
    </r>
    <r>
      <rPr>
        <sz val="12"/>
        <color rgb="FF000000"/>
        <rFont val="Calibri"/>
        <family val="2"/>
      </rPr>
      <t>ACH</t>
    </r>
    <r>
      <rPr>
        <sz val="12"/>
        <color rgb="FF000000"/>
        <rFont val="游ゴシック"/>
        <family val="3"/>
        <charset val="128"/>
      </rPr>
      <t>）は，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3"/>
        <charset val="128"/>
      </rPr>
      <t>有効換気量／部屋容量＝</t>
    </r>
    <r>
      <rPr>
        <sz val="12"/>
        <color rgb="FF000000"/>
        <rFont val="Calibri"/>
        <family val="2"/>
      </rPr>
      <t>Vwe/V</t>
    </r>
    <r>
      <rPr>
        <sz val="12"/>
        <color rgb="FF000000"/>
        <rFont val="游ゴシック"/>
        <family val="3"/>
        <charset val="128"/>
      </rPr>
      <t>　で計算する。</t>
    </r>
    <rPh sb="15" eb="17">
      <t>ユウコウ</t>
    </rPh>
    <rPh sb="17" eb="19">
      <t>カンキ</t>
    </rPh>
    <rPh sb="19" eb="20">
      <t>リョウ</t>
    </rPh>
    <rPh sb="21" eb="23">
      <t>ヘヤ</t>
    </rPh>
    <rPh sb="23" eb="25">
      <t>ヨウリョウ</t>
    </rPh>
    <phoneticPr fontId="1"/>
  </si>
  <si>
    <r>
      <t>・</t>
    </r>
    <r>
      <rPr>
        <sz val="12"/>
        <color rgb="FF000000"/>
        <rFont val="Calibri"/>
        <family val="2"/>
      </rPr>
      <t>ACH</t>
    </r>
    <r>
      <rPr>
        <sz val="12"/>
        <color rgb="FF000000"/>
        <rFont val="游ゴシック"/>
        <family val="3"/>
        <charset val="128"/>
        <scheme val="minor"/>
      </rPr>
      <t>＞</t>
    </r>
    <r>
      <rPr>
        <sz val="12"/>
        <color rgb="FF000000"/>
        <rFont val="Calibri"/>
        <family val="2"/>
      </rPr>
      <t>6</t>
    </r>
    <r>
      <rPr>
        <sz val="12"/>
        <color rgb="FF000000"/>
        <rFont val="游ゴシック"/>
        <family val="3"/>
        <charset val="128"/>
        <scheme val="minor"/>
      </rPr>
      <t>を目標に設計する。</t>
    </r>
  </si>
  <si>
    <r>
      <t>・</t>
    </r>
    <r>
      <rPr>
        <sz val="12"/>
        <color rgb="FF000000"/>
        <rFont val="Calibri"/>
        <family val="2"/>
      </rPr>
      <t>ACH</t>
    </r>
    <r>
      <rPr>
        <sz val="12"/>
        <color rgb="FF000000"/>
        <rFont val="游ゴシック"/>
        <family val="3"/>
        <charset val="128"/>
        <scheme val="minor"/>
      </rPr>
      <t>＞</t>
    </r>
    <r>
      <rPr>
        <sz val="12"/>
        <color rgb="FF000000"/>
        <rFont val="Calibri"/>
        <family val="2"/>
      </rPr>
      <t>12</t>
    </r>
    <r>
      <rPr>
        <sz val="12"/>
        <color rgb="FF000000"/>
        <rFont val="游ゴシック"/>
        <family val="3"/>
        <charset val="128"/>
        <scheme val="minor"/>
      </rPr>
      <t>であれば，（新築感染症病棟クラス性能，AAAと表示、</t>
    </r>
    <r>
      <rPr>
        <sz val="12"/>
        <color rgb="FF000000"/>
        <rFont val="Calibri"/>
        <family val="2"/>
      </rPr>
      <t>99</t>
    </r>
    <r>
      <rPr>
        <sz val="12"/>
        <color rgb="FF000000"/>
        <rFont val="游ゴシック"/>
        <family val="3"/>
        <charset val="128"/>
        <scheme val="minor"/>
      </rPr>
      <t>％除去時間</t>
    </r>
    <r>
      <rPr>
        <sz val="12"/>
        <color rgb="FF000000"/>
        <rFont val="Calibri"/>
        <family val="2"/>
      </rPr>
      <t>23</t>
    </r>
    <r>
      <rPr>
        <sz val="12"/>
        <color rgb="FF000000"/>
        <rFont val="游ゴシック"/>
        <family val="3"/>
        <charset val="128"/>
        <scheme val="minor"/>
      </rPr>
      <t>分）</t>
    </r>
    <rPh sb="30" eb="32">
      <t>ヒョウジ</t>
    </rPh>
    <phoneticPr fontId="1"/>
  </si>
  <si>
    <r>
      <t>・</t>
    </r>
    <r>
      <rPr>
        <sz val="12"/>
        <color rgb="FF000000"/>
        <rFont val="Calibri"/>
        <family val="2"/>
      </rPr>
      <t>ACH</t>
    </r>
    <r>
      <rPr>
        <sz val="12"/>
        <color rgb="FF000000"/>
        <rFont val="游ゴシック"/>
        <family val="3"/>
        <charset val="128"/>
        <scheme val="minor"/>
      </rPr>
      <t>＞</t>
    </r>
    <r>
      <rPr>
        <sz val="12"/>
        <color rgb="FF000000"/>
        <rFont val="Calibri"/>
        <family val="2"/>
      </rPr>
      <t>6</t>
    </r>
    <r>
      <rPr>
        <sz val="12"/>
        <color rgb="FF000000"/>
        <rFont val="游ゴシック"/>
        <family val="3"/>
        <charset val="128"/>
        <scheme val="minor"/>
      </rPr>
      <t>であれば，（既存感染症病棟クラス性能、AAと表示，</t>
    </r>
    <r>
      <rPr>
        <sz val="12"/>
        <color rgb="FF000000"/>
        <rFont val="Calibri"/>
        <family val="2"/>
      </rPr>
      <t>99</t>
    </r>
    <r>
      <rPr>
        <sz val="12"/>
        <color rgb="FF000000"/>
        <rFont val="游ゴシック"/>
        <family val="3"/>
        <charset val="128"/>
        <scheme val="minor"/>
      </rPr>
      <t>％除去時間</t>
    </r>
    <r>
      <rPr>
        <sz val="12"/>
        <color rgb="FF000000"/>
        <rFont val="Calibri"/>
        <family val="2"/>
      </rPr>
      <t>46</t>
    </r>
    <r>
      <rPr>
        <sz val="12"/>
        <color rgb="FF000000"/>
        <rFont val="游ゴシック"/>
        <family val="3"/>
        <charset val="128"/>
        <scheme val="minor"/>
      </rPr>
      <t>分）</t>
    </r>
    <rPh sb="28" eb="30">
      <t>ヒョウジ</t>
    </rPh>
    <phoneticPr fontId="1"/>
  </si>
  <si>
    <r>
      <t>・</t>
    </r>
    <r>
      <rPr>
        <sz val="12"/>
        <color rgb="FF000000"/>
        <rFont val="Calibri"/>
        <family val="2"/>
      </rPr>
      <t>ACH</t>
    </r>
    <r>
      <rPr>
        <sz val="12"/>
        <color rgb="FF000000"/>
        <rFont val="游ゴシック"/>
        <family val="3"/>
        <charset val="128"/>
        <scheme val="minor"/>
      </rPr>
      <t>＞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"/>
        <family val="3"/>
        <charset val="128"/>
        <scheme val="minor"/>
      </rPr>
      <t>であれば，（</t>
    </r>
    <r>
      <rPr>
        <sz val="12"/>
        <color rgb="FF000000"/>
        <rFont val="Calibri"/>
        <family val="2"/>
      </rPr>
      <t>99</t>
    </r>
    <r>
      <rPr>
        <sz val="12"/>
        <color rgb="FF000000"/>
        <rFont val="游ゴシック"/>
        <family val="3"/>
        <charset val="128"/>
        <scheme val="minor"/>
      </rPr>
      <t>％除去時間</t>
    </r>
    <r>
      <rPr>
        <sz val="12"/>
        <color rgb="FF000000"/>
        <rFont val="Calibri"/>
        <family val="2"/>
      </rPr>
      <t>69</t>
    </r>
    <r>
      <rPr>
        <sz val="12"/>
        <color rgb="FF000000"/>
        <rFont val="游ゴシック"/>
        <family val="3"/>
        <charset val="128"/>
        <scheme val="minor"/>
      </rPr>
      <t>分）</t>
    </r>
  </si>
  <si>
    <r>
      <t>・強力扇風機（例：シバタ工場扇</t>
    </r>
    <r>
      <rPr>
        <sz val="12"/>
        <color rgb="FF000000"/>
        <rFont val="Calibri"/>
        <family val="2"/>
      </rPr>
      <t>NT-450QN</t>
    </r>
    <r>
      <rPr>
        <sz val="12"/>
        <color rgb="FF000000"/>
        <rFont val="游ゴシック"/>
        <family val="3"/>
        <charset val="128"/>
        <scheme val="minor"/>
      </rPr>
      <t>）を領域の給気・排気各</t>
    </r>
    <r>
      <rPr>
        <sz val="12"/>
        <color rgb="FF000000"/>
        <rFont val="Calibri"/>
        <family val="2"/>
      </rPr>
      <t>1</t>
    </r>
    <r>
      <rPr>
        <sz val="12"/>
        <color rgb="FF000000"/>
        <rFont val="游ゴシック"/>
        <family val="3"/>
        <charset val="128"/>
        <scheme val="minor"/>
      </rPr>
      <t>台を置き，</t>
    </r>
    <r>
      <rPr>
        <sz val="12"/>
        <color rgb="FF000000"/>
        <rFont val="Calibri"/>
        <family val="2"/>
      </rPr>
      <t>1</t>
    </r>
    <r>
      <rPr>
        <sz val="12"/>
        <color rgb="FF000000"/>
        <rFont val="游ゴシック"/>
        <family val="3"/>
        <charset val="128"/>
        <scheme val="minor"/>
      </rPr>
      <t>台分の風量を換気量として確保する。弱使用の場合，</t>
    </r>
    <r>
      <rPr>
        <sz val="12"/>
        <color rgb="FF000000"/>
        <rFont val="Calibri"/>
        <family val="2"/>
      </rPr>
      <t>69W</t>
    </r>
    <r>
      <rPr>
        <sz val="12"/>
        <color rgb="FF000000"/>
        <rFont val="游ゴシック"/>
        <family val="3"/>
        <charset val="128"/>
        <scheme val="minor"/>
      </rPr>
      <t>，</t>
    </r>
    <r>
      <rPr>
        <sz val="12"/>
        <color rgb="FF000000"/>
        <rFont val="Calibri"/>
        <family val="2"/>
      </rPr>
      <t>7140 m3/h</t>
    </r>
    <r>
      <rPr>
        <sz val="12"/>
        <color rgb="FF000000"/>
        <rFont val="游ゴシック"/>
        <family val="3"/>
        <charset val="128"/>
        <scheme val="minor"/>
      </rPr>
      <t>（風速：</t>
    </r>
    <r>
      <rPr>
        <sz val="12"/>
        <color rgb="FF000000"/>
        <rFont val="Calibri"/>
        <family val="2"/>
      </rPr>
      <t>3.8m/s</t>
    </r>
    <r>
      <rPr>
        <sz val="12"/>
        <color rgb="FF000000"/>
        <rFont val="游ゴシック"/>
        <family val="3"/>
        <charset val="128"/>
        <scheme val="minor"/>
      </rPr>
      <t>）。</t>
    </r>
  </si>
  <si>
    <r>
      <t>・普及型扇風機（例：東芝</t>
    </r>
    <r>
      <rPr>
        <sz val="12"/>
        <color rgb="FF000000"/>
        <rFont val="Calibri"/>
        <family val="2"/>
      </rPr>
      <t>F-DLX80</t>
    </r>
    <r>
      <rPr>
        <sz val="12"/>
        <color rgb="FF000000"/>
        <rFont val="游ゴシック"/>
        <family val="3"/>
        <charset val="128"/>
        <scheme val="minor"/>
      </rPr>
      <t>）：強使用の場合，</t>
    </r>
    <r>
      <rPr>
        <sz val="12"/>
        <color rgb="FF000000"/>
        <rFont val="Calibri"/>
        <family val="2"/>
      </rPr>
      <t>17W</t>
    </r>
    <r>
      <rPr>
        <sz val="12"/>
        <color rgb="FF000000"/>
        <rFont val="游ゴシック"/>
        <family val="3"/>
        <charset val="128"/>
        <scheme val="minor"/>
      </rPr>
      <t>，</t>
    </r>
    <r>
      <rPr>
        <sz val="12"/>
        <color rgb="FF000000"/>
        <rFont val="Calibri"/>
        <family val="2"/>
      </rPr>
      <t>2460 m3/h</t>
    </r>
    <r>
      <rPr>
        <sz val="12"/>
        <color rgb="FF000000"/>
        <rFont val="游ゴシック"/>
        <family val="3"/>
        <charset val="128"/>
        <scheme val="minor"/>
      </rPr>
      <t>（風速</t>
    </r>
    <r>
      <rPr>
        <sz val="12"/>
        <color rgb="FF000000"/>
        <rFont val="Calibri"/>
        <family val="2"/>
      </rPr>
      <t>2.3m/s</t>
    </r>
    <r>
      <rPr>
        <sz val="12"/>
        <color rgb="FF000000"/>
        <rFont val="游ゴシック"/>
        <family val="3"/>
        <charset val="128"/>
        <scheme val="minor"/>
      </rPr>
      <t>）</t>
    </r>
  </si>
  <si>
    <r>
      <rPr>
        <sz val="12"/>
        <color rgb="FF000000"/>
        <rFont val="游ゴシック"/>
        <family val="3"/>
        <charset val="128"/>
      </rPr>
      <t>厚生労働省基準に合う許容収容人数</t>
    </r>
    <r>
      <rPr>
        <sz val="12"/>
        <color rgb="FF000000"/>
        <rFont val="Calibri"/>
        <family val="2"/>
      </rPr>
      <t>=</t>
    </r>
    <r>
      <rPr>
        <sz val="12"/>
        <color rgb="FF000000"/>
        <rFont val="游ゴシック"/>
        <family val="3"/>
        <charset val="128"/>
      </rPr>
      <t>有効換気量（</t>
    </r>
    <r>
      <rPr>
        <sz val="12"/>
        <color rgb="FF000000"/>
        <rFont val="Calibri"/>
        <family val="2"/>
      </rPr>
      <t>m3/h</t>
    </r>
    <r>
      <rPr>
        <sz val="12"/>
        <color rgb="FF000000"/>
        <rFont val="游ゴシック"/>
        <family val="3"/>
        <charset val="128"/>
      </rPr>
      <t>）</t>
    </r>
    <r>
      <rPr>
        <sz val="12"/>
        <color rgb="FF000000"/>
        <rFont val="Calibri"/>
        <family val="2"/>
      </rPr>
      <t>/30</t>
    </r>
    <r>
      <rPr>
        <sz val="12"/>
        <color rgb="FF000000"/>
        <rFont val="游ゴシック"/>
        <family val="3"/>
        <charset val="128"/>
      </rPr>
      <t>（</t>
    </r>
    <r>
      <rPr>
        <sz val="12"/>
        <color rgb="FF000000"/>
        <rFont val="Calibri"/>
        <family val="2"/>
      </rPr>
      <t>m3/h</t>
    </r>
    <r>
      <rPr>
        <sz val="12"/>
        <color rgb="FF000000"/>
        <rFont val="游ゴシック"/>
        <family val="3"/>
        <charset val="128"/>
      </rPr>
      <t>）</t>
    </r>
    <rPh sb="0" eb="2">
      <t>コウセイ</t>
    </rPh>
    <rPh sb="2" eb="5">
      <t>ロウドウショウ</t>
    </rPh>
    <rPh sb="5" eb="7">
      <t>キジュン</t>
    </rPh>
    <rPh sb="8" eb="9">
      <t>ア</t>
    </rPh>
    <rPh sb="10" eb="12">
      <t>キョヨウ</t>
    </rPh>
    <rPh sb="17" eb="19">
      <t>ユウコウ</t>
    </rPh>
    <rPh sb="19" eb="21">
      <t>カンキ</t>
    </rPh>
    <rPh sb="21" eb="22">
      <t>リョウ</t>
    </rPh>
    <phoneticPr fontId="1"/>
  </si>
  <si>
    <t>・給気口と排気口は部屋の両端部・対角線両端部であることが望ましい。</t>
    <rPh sb="16" eb="19">
      <t>タイカクセン</t>
    </rPh>
    <rPh sb="19" eb="21">
      <t>リョウタン</t>
    </rPh>
    <rPh sb="21" eb="22">
      <t>ブ</t>
    </rPh>
    <phoneticPr fontId="1"/>
  </si>
  <si>
    <t>・給気口と排気口と強制換気経路を想定する。流線を適切に想定する。換気経路直交する方面の滞留部・対流部に扇風機は有効。</t>
    <rPh sb="32" eb="34">
      <t>カンキ</t>
    </rPh>
    <rPh sb="34" eb="36">
      <t>ケイロ</t>
    </rPh>
    <rPh sb="36" eb="38">
      <t>チョッコウ</t>
    </rPh>
    <rPh sb="40" eb="42">
      <t>ホウメン</t>
    </rPh>
    <rPh sb="43" eb="45">
      <t>タイリュウ</t>
    </rPh>
    <rPh sb="45" eb="46">
      <t>ブ</t>
    </rPh>
    <rPh sb="47" eb="49">
      <t>タイリュウ</t>
    </rPh>
    <rPh sb="49" eb="50">
      <t>ブ</t>
    </rPh>
    <rPh sb="51" eb="54">
      <t>センプウキ</t>
    </rPh>
    <rPh sb="55" eb="57">
      <t>ユウコウ</t>
    </rPh>
    <phoneticPr fontId="1"/>
  </si>
  <si>
    <t>扇風機は，2台用いると換気効率が良い。想定換気経路から外れる凹部、隅部の滞留域に拡散用の扇風機（小さくてもよい）は効果的。</t>
    <rPh sb="0" eb="3">
      <t>センプウキ</t>
    </rPh>
    <rPh sb="6" eb="7">
      <t>ダイ</t>
    </rPh>
    <rPh sb="7" eb="8">
      <t>モチ</t>
    </rPh>
    <rPh sb="11" eb="13">
      <t>カンキ</t>
    </rPh>
    <rPh sb="13" eb="15">
      <t>コウリツ</t>
    </rPh>
    <rPh sb="16" eb="17">
      <t>ヨ</t>
    </rPh>
    <rPh sb="19" eb="21">
      <t>ソウテイ</t>
    </rPh>
    <rPh sb="21" eb="23">
      <t>カンキ</t>
    </rPh>
    <rPh sb="23" eb="25">
      <t>ケイロ</t>
    </rPh>
    <rPh sb="27" eb="28">
      <t>ハズ</t>
    </rPh>
    <rPh sb="30" eb="31">
      <t>オウ</t>
    </rPh>
    <rPh sb="31" eb="32">
      <t>ブ</t>
    </rPh>
    <rPh sb="33" eb="34">
      <t>スミ</t>
    </rPh>
    <rPh sb="34" eb="35">
      <t>ブ</t>
    </rPh>
    <rPh sb="36" eb="38">
      <t>タイリュウ</t>
    </rPh>
    <rPh sb="38" eb="39">
      <t>イキ</t>
    </rPh>
    <rPh sb="40" eb="42">
      <t>カクサン</t>
    </rPh>
    <rPh sb="42" eb="43">
      <t>ヨウ</t>
    </rPh>
    <rPh sb="44" eb="47">
      <t>センプウキ</t>
    </rPh>
    <rPh sb="48" eb="49">
      <t>チイ</t>
    </rPh>
    <rPh sb="57" eb="60">
      <t>コウカテキ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</si>
</sst>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000000"/>
      <name val="Calibri"/>
      <family val="2"/>
    </font>
    <font>
      <sz val="12"/>
      <color rgb="FF000000"/>
      <name val="游ゴシック"/>
      <family val="2"/>
      <charset val="128"/>
    </font>
    <font>
      <sz val="12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readingOrder="1"/>
    </xf>
    <xf numFmtId="177" fontId="0" fillId="2" borderId="1" xfId="0" applyNumberFormat="1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left" vertical="center" readingOrder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2" borderId="7" xfId="0" applyFont="1" applyFill="1" applyBorder="1">
      <alignment vertical="center"/>
    </xf>
    <xf numFmtId="0" fontId="0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 readingOrder="1"/>
    </xf>
    <xf numFmtId="177" fontId="0" fillId="2" borderId="6" xfId="0" applyNumberFormat="1" applyFont="1" applyFill="1" applyBorder="1">
      <alignment vertical="center"/>
    </xf>
    <xf numFmtId="0" fontId="0" fillId="2" borderId="2" xfId="0" applyFont="1" applyFill="1" applyBorder="1">
      <alignment vertical="center"/>
    </xf>
    <xf numFmtId="178" fontId="0" fillId="2" borderId="7" xfId="0" applyNumberFormat="1" applyFont="1" applyFill="1" applyBorder="1">
      <alignment vertical="center"/>
    </xf>
    <xf numFmtId="176" fontId="0" fillId="0" borderId="3" xfId="0" applyNumberFormat="1" applyFont="1" applyBorder="1">
      <alignment vertical="center"/>
    </xf>
    <xf numFmtId="178" fontId="0" fillId="2" borderId="2" xfId="0" applyNumberFormat="1" applyFont="1" applyFill="1" applyBorder="1">
      <alignment vertical="center"/>
    </xf>
    <xf numFmtId="178" fontId="0" fillId="0" borderId="3" xfId="0" applyNumberFormat="1" applyFont="1" applyBorder="1">
      <alignment vertical="center"/>
    </xf>
    <xf numFmtId="0" fontId="2" fillId="0" borderId="0" xfId="0" applyFont="1" applyFill="1" applyBorder="1" applyAlignment="1">
      <alignment horizontal="left" vertical="center" readingOrder="1"/>
    </xf>
    <xf numFmtId="0" fontId="2" fillId="0" borderId="8" xfId="0" applyFont="1" applyBorder="1" applyAlignment="1">
      <alignment horizontal="left" vertical="center" readingOrder="1"/>
    </xf>
    <xf numFmtId="176" fontId="0" fillId="0" borderId="9" xfId="0" applyNumberFormat="1" applyFont="1" applyBorder="1">
      <alignment vertical="center"/>
    </xf>
    <xf numFmtId="0" fontId="0" fillId="0" borderId="10" xfId="0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readingOrder="1"/>
    </xf>
    <xf numFmtId="0" fontId="0" fillId="0" borderId="7" xfId="0" applyFont="1" applyBorder="1">
      <alignment vertical="center"/>
    </xf>
    <xf numFmtId="177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51421</xdr:rowOff>
    </xdr:from>
    <xdr:to>
      <xdr:col>2</xdr:col>
      <xdr:colOff>698499</xdr:colOff>
      <xdr:row>48</xdr:row>
      <xdr:rowOff>10706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9A803AB-231D-4D97-A90E-2BD83DF9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4171"/>
          <a:ext cx="3979332" cy="2054785"/>
        </a:xfrm>
        <a:prstGeom prst="rect">
          <a:avLst/>
        </a:prstGeom>
      </xdr:spPr>
    </xdr:pic>
    <xdr:clientData/>
  </xdr:twoCellAnchor>
  <xdr:twoCellAnchor editAs="oneCell">
    <xdr:from>
      <xdr:col>2</xdr:col>
      <xdr:colOff>391584</xdr:colOff>
      <xdr:row>39</xdr:row>
      <xdr:rowOff>138706</xdr:rowOff>
    </xdr:from>
    <xdr:to>
      <xdr:col>3</xdr:col>
      <xdr:colOff>4783667</xdr:colOff>
      <xdr:row>49</xdr:row>
      <xdr:rowOff>218876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B84B9DA-F130-45C4-B74B-CFBBCBC0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2417" y="9441456"/>
          <a:ext cx="5302250" cy="2408503"/>
        </a:xfrm>
        <a:prstGeom prst="rect">
          <a:avLst/>
        </a:prstGeom>
      </xdr:spPr>
    </xdr:pic>
    <xdr:clientData/>
  </xdr:twoCellAnchor>
  <xdr:twoCellAnchor>
    <xdr:from>
      <xdr:col>3</xdr:col>
      <xdr:colOff>1100667</xdr:colOff>
      <xdr:row>36</xdr:row>
      <xdr:rowOff>201082</xdr:rowOff>
    </xdr:from>
    <xdr:to>
      <xdr:col>3</xdr:col>
      <xdr:colOff>3460750</xdr:colOff>
      <xdr:row>39</xdr:row>
      <xdr:rowOff>133605</xdr:rowOff>
    </xdr:to>
    <xdr:sp macro="" textlink="">
      <xdr:nvSpPr>
        <xdr:cNvPr id="5" name="タイトル 1">
          <a:extLst>
            <a:ext uri="{FF2B5EF4-FFF2-40B4-BE49-F238E27FC236}">
              <a16:creationId xmlns:a16="http://schemas.microsoft.com/office/drawing/2014/main" id="{0CCA8A90-35DA-4D96-B63A-BAB667704585}"/>
            </a:ext>
          </a:extLst>
        </xdr:cNvPr>
        <xdr:cNvSpPr>
          <a:spLocks noGrp="1"/>
        </xdr:cNvSpPr>
      </xdr:nvSpPr>
      <xdr:spPr>
        <a:xfrm>
          <a:off x="5291667" y="8805332"/>
          <a:ext cx="2360083" cy="631023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ja-JP" altLang="en-US" sz="2000" b="1"/>
            <a:t>教室の強制換気</a:t>
          </a:r>
          <a:endParaRPr kumimoji="1" lang="ja-JP" altLang="en-US" sz="2000" b="1"/>
        </a:p>
      </xdr:txBody>
    </xdr:sp>
    <xdr:clientData/>
  </xdr:twoCellAnchor>
  <xdr:twoCellAnchor>
    <xdr:from>
      <xdr:col>0</xdr:col>
      <xdr:colOff>772584</xdr:colOff>
      <xdr:row>36</xdr:row>
      <xdr:rowOff>179915</xdr:rowOff>
    </xdr:from>
    <xdr:to>
      <xdr:col>1</xdr:col>
      <xdr:colOff>476250</xdr:colOff>
      <xdr:row>39</xdr:row>
      <xdr:rowOff>112438</xdr:rowOff>
    </xdr:to>
    <xdr:sp macro="" textlink="">
      <xdr:nvSpPr>
        <xdr:cNvPr id="6" name="タイトル 1">
          <a:extLst>
            <a:ext uri="{FF2B5EF4-FFF2-40B4-BE49-F238E27FC236}">
              <a16:creationId xmlns:a16="http://schemas.microsoft.com/office/drawing/2014/main" id="{724CFAFC-386E-4DF6-816C-55CAFE032C23}"/>
            </a:ext>
          </a:extLst>
        </xdr:cNvPr>
        <xdr:cNvSpPr>
          <a:spLocks noGrp="1"/>
        </xdr:cNvSpPr>
      </xdr:nvSpPr>
      <xdr:spPr>
        <a:xfrm>
          <a:off x="772584" y="8784165"/>
          <a:ext cx="2360083" cy="631023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ja-JP" altLang="en-US" sz="2000" b="1"/>
            <a:t>部屋の強制換気</a:t>
          </a:r>
          <a:endParaRPr kumimoji="1" lang="ja-JP" alt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F28C-1272-43DB-AA80-ABDB4D7368DE}">
  <dimension ref="A1:D32"/>
  <sheetViews>
    <sheetView tabSelected="1" view="pageBreakPreview" topLeftCell="A21" zoomScaleNormal="100" zoomScaleSheetLayoutView="100" workbookViewId="0">
      <selection activeCell="A30" sqref="A30"/>
    </sheetView>
  </sheetViews>
  <sheetFormatPr defaultRowHeight="18" x14ac:dyDescent="0.55000000000000004"/>
  <cols>
    <col min="1" max="1" width="34.83203125" style="1" customWidth="1"/>
    <col min="2" max="2" width="8.25" style="1" customWidth="1"/>
    <col min="3" max="3" width="11.9140625" style="1" customWidth="1"/>
    <col min="4" max="4" width="63.4140625" style="1" customWidth="1"/>
    <col min="5" max="16384" width="8.6640625" style="1"/>
  </cols>
  <sheetData>
    <row r="1" spans="1:4" ht="22.5" x14ac:dyDescent="0.55000000000000004">
      <c r="A1" s="9" t="s">
        <v>58</v>
      </c>
    </row>
    <row r="2" spans="1:4" x14ac:dyDescent="0.55000000000000004">
      <c r="D2" s="2" t="s">
        <v>42</v>
      </c>
    </row>
    <row r="3" spans="1:4" x14ac:dyDescent="0.55000000000000004">
      <c r="A3" s="3" t="s">
        <v>28</v>
      </c>
      <c r="B3" s="33"/>
      <c r="C3" s="33"/>
      <c r="D3" s="33"/>
    </row>
    <row r="4" spans="1:4" x14ac:dyDescent="0.55000000000000004">
      <c r="A4" s="3" t="s">
        <v>29</v>
      </c>
      <c r="B4" s="33"/>
      <c r="C4" s="33"/>
      <c r="D4" s="33"/>
    </row>
    <row r="5" spans="1:4" x14ac:dyDescent="0.55000000000000004">
      <c r="A5" s="3" t="s">
        <v>30</v>
      </c>
      <c r="B5" s="33"/>
      <c r="C5" s="33"/>
      <c r="D5" s="33"/>
    </row>
    <row r="6" spans="1:4" x14ac:dyDescent="0.55000000000000004">
      <c r="A6" s="11"/>
      <c r="B6" s="12"/>
      <c r="C6" s="12"/>
      <c r="D6" s="12"/>
    </row>
    <row r="7" spans="1:4" x14ac:dyDescent="0.55000000000000004">
      <c r="B7" s="1" t="s">
        <v>36</v>
      </c>
    </row>
    <row r="8" spans="1:4" ht="18.5" thickBot="1" x14ac:dyDescent="0.6">
      <c r="A8" s="3" t="s">
        <v>15</v>
      </c>
      <c r="B8" s="15" t="s">
        <v>14</v>
      </c>
      <c r="C8" s="3" t="s">
        <v>13</v>
      </c>
      <c r="D8" s="3" t="s">
        <v>16</v>
      </c>
    </row>
    <row r="9" spans="1:4" ht="18.5" thickBot="1" x14ac:dyDescent="0.6">
      <c r="A9" s="13" t="s">
        <v>4</v>
      </c>
      <c r="B9" s="17">
        <v>7</v>
      </c>
      <c r="C9" s="14" t="s">
        <v>3</v>
      </c>
      <c r="D9" s="3" t="s">
        <v>18</v>
      </c>
    </row>
    <row r="10" spans="1:4" ht="18.5" thickBot="1" x14ac:dyDescent="0.6">
      <c r="A10" s="13" t="s">
        <v>5</v>
      </c>
      <c r="B10" s="17">
        <v>9</v>
      </c>
      <c r="C10" s="14" t="s">
        <v>2</v>
      </c>
      <c r="D10" s="3" t="s">
        <v>19</v>
      </c>
    </row>
    <row r="11" spans="1:4" ht="18.5" thickBot="1" x14ac:dyDescent="0.6">
      <c r="A11" s="13" t="s">
        <v>6</v>
      </c>
      <c r="B11" s="17">
        <v>2.7</v>
      </c>
      <c r="C11" s="14" t="s">
        <v>2</v>
      </c>
      <c r="D11" s="3" t="s">
        <v>17</v>
      </c>
    </row>
    <row r="12" spans="1:4" x14ac:dyDescent="0.55000000000000004">
      <c r="A12" s="3" t="s">
        <v>7</v>
      </c>
      <c r="B12" s="16">
        <f>B9*B10</f>
        <v>63</v>
      </c>
      <c r="C12" s="3" t="s">
        <v>9</v>
      </c>
      <c r="D12" s="3" t="s">
        <v>10</v>
      </c>
    </row>
    <row r="13" spans="1:4" ht="18.5" thickBot="1" x14ac:dyDescent="0.6">
      <c r="A13" s="4" t="s">
        <v>11</v>
      </c>
      <c r="B13" s="19">
        <f>B12*B11</f>
        <v>170.10000000000002</v>
      </c>
      <c r="C13" s="3" t="s">
        <v>8</v>
      </c>
      <c r="D13" s="3" t="s">
        <v>12</v>
      </c>
    </row>
    <row r="14" spans="1:4" ht="18.5" thickBot="1" x14ac:dyDescent="0.6">
      <c r="A14" s="18" t="s">
        <v>47</v>
      </c>
      <c r="B14" s="17">
        <v>2000</v>
      </c>
      <c r="C14" s="14" t="s">
        <v>20</v>
      </c>
      <c r="D14" s="6" t="s">
        <v>49</v>
      </c>
    </row>
    <row r="15" spans="1:4" ht="18.5" thickBot="1" x14ac:dyDescent="0.6">
      <c r="A15" s="18" t="s">
        <v>48</v>
      </c>
      <c r="B15" s="17">
        <v>2000</v>
      </c>
      <c r="C15" s="14" t="s">
        <v>20</v>
      </c>
      <c r="D15" s="6" t="s">
        <v>50</v>
      </c>
    </row>
    <row r="16" spans="1:4" ht="18.5" thickBot="1" x14ac:dyDescent="0.6">
      <c r="A16" s="4" t="s">
        <v>23</v>
      </c>
      <c r="B16" s="20">
        <f>IF(OR(B14="",B15=""),"False",(1*MAX(B14,B15)+3*MIN(B14,B15))/4)</f>
        <v>2000</v>
      </c>
      <c r="C16" s="3" t="s">
        <v>20</v>
      </c>
      <c r="D16" s="3" t="s">
        <v>24</v>
      </c>
    </row>
    <row r="17" spans="1:4" ht="36.5" thickBot="1" x14ac:dyDescent="0.6">
      <c r="A17" s="18" t="s">
        <v>33</v>
      </c>
      <c r="B17" s="22">
        <v>1</v>
      </c>
      <c r="C17" s="14" t="s">
        <v>21</v>
      </c>
      <c r="D17" s="7" t="s">
        <v>44</v>
      </c>
    </row>
    <row r="18" spans="1:4" ht="36.5" thickBot="1" x14ac:dyDescent="0.6">
      <c r="A18" s="18" t="s">
        <v>34</v>
      </c>
      <c r="B18" s="22">
        <v>1</v>
      </c>
      <c r="C18" s="14" t="s">
        <v>21</v>
      </c>
      <c r="D18" s="7" t="s">
        <v>22</v>
      </c>
    </row>
    <row r="19" spans="1:4" x14ac:dyDescent="0.55000000000000004">
      <c r="A19" s="26" t="s">
        <v>35</v>
      </c>
      <c r="B19" s="27">
        <v>1</v>
      </c>
      <c r="C19" s="28" t="s">
        <v>21</v>
      </c>
      <c r="D19" s="29" t="s">
        <v>26</v>
      </c>
    </row>
    <row r="20" spans="1:4" x14ac:dyDescent="0.55000000000000004">
      <c r="A20" s="4" t="s">
        <v>45</v>
      </c>
      <c r="B20" s="5">
        <f>B17*B18*B19*B16</f>
        <v>2000</v>
      </c>
      <c r="C20" s="3"/>
      <c r="D20" s="7" t="s">
        <v>51</v>
      </c>
    </row>
    <row r="21" spans="1:4" ht="18.5" thickBot="1" x14ac:dyDescent="0.6">
      <c r="A21" s="30" t="s">
        <v>52</v>
      </c>
      <c r="B21" s="23">
        <f>B20/B13</f>
        <v>11.757789535567312</v>
      </c>
      <c r="C21" s="31" t="s">
        <v>25</v>
      </c>
      <c r="D21" s="31" t="s">
        <v>46</v>
      </c>
    </row>
    <row r="22" spans="1:4" ht="18.5" thickBot="1" x14ac:dyDescent="0.6">
      <c r="A22" s="18" t="s">
        <v>53</v>
      </c>
      <c r="B22" s="24">
        <v>0</v>
      </c>
      <c r="C22" s="14" t="s">
        <v>25</v>
      </c>
      <c r="D22" s="7" t="s">
        <v>59</v>
      </c>
    </row>
    <row r="23" spans="1:4" x14ac:dyDescent="0.55000000000000004">
      <c r="A23" s="4" t="s">
        <v>54</v>
      </c>
      <c r="B23" s="21">
        <f>B21+B22</f>
        <v>11.757789535567312</v>
      </c>
      <c r="C23" s="3"/>
      <c r="D23" s="3" t="s">
        <v>55</v>
      </c>
    </row>
    <row r="24" spans="1:4" x14ac:dyDescent="0.55000000000000004">
      <c r="A24" s="4" t="s">
        <v>27</v>
      </c>
      <c r="B24" s="8" t="str">
        <f>IF(B23&gt;=12,"安全AAA",IF(B23&gt;=6,"安全AA","不安全NG"))</f>
        <v>安全AA</v>
      </c>
      <c r="C24" s="3"/>
      <c r="D24" s="7" t="s">
        <v>32</v>
      </c>
    </row>
    <row r="25" spans="1:4" x14ac:dyDescent="0.55000000000000004">
      <c r="A25" s="10" t="s">
        <v>31</v>
      </c>
      <c r="B25" s="8" t="str">
        <f>IF(B23&lt;6, 6*B13/B17/B18/B19-B16,"---")</f>
        <v>---</v>
      </c>
      <c r="C25" s="3"/>
      <c r="D25" s="3"/>
    </row>
    <row r="26" spans="1:4" x14ac:dyDescent="0.55000000000000004">
      <c r="A26" s="10" t="s">
        <v>43</v>
      </c>
      <c r="B26" s="32">
        <f>ROUND(B20/30,0)</f>
        <v>67</v>
      </c>
      <c r="C26" s="3" t="s">
        <v>56</v>
      </c>
      <c r="D26" s="3" t="s">
        <v>57</v>
      </c>
    </row>
    <row r="28" spans="1:4" x14ac:dyDescent="0.55000000000000004">
      <c r="A28" s="25" t="s">
        <v>37</v>
      </c>
    </row>
    <row r="29" spans="1:4" x14ac:dyDescent="0.55000000000000004">
      <c r="A29" s="25" t="s">
        <v>78</v>
      </c>
    </row>
    <row r="30" spans="1:4" x14ac:dyDescent="0.55000000000000004">
      <c r="A30" s="25" t="s">
        <v>38</v>
      </c>
    </row>
    <row r="31" spans="1:4" x14ac:dyDescent="0.55000000000000004">
      <c r="A31" s="25" t="s">
        <v>39</v>
      </c>
    </row>
    <row r="32" spans="1:4" x14ac:dyDescent="0.55000000000000004">
      <c r="A32" s="25" t="s">
        <v>40</v>
      </c>
    </row>
  </sheetData>
  <mergeCells count="3">
    <mergeCell ref="B3:D3"/>
    <mergeCell ref="B4:D4"/>
    <mergeCell ref="B5:D5"/>
  </mergeCells>
  <phoneticPr fontId="1"/>
  <pageMargins left="0.7" right="0.7" top="0.75" bottom="0.75" header="0.3" footer="0.3"/>
  <pageSetup paperSize="9" scale="92" orientation="landscape" horizontalDpi="1200" verticalDpi="1200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AA85-6618-4976-A62B-606B320A8392}">
  <dimension ref="A1:A21"/>
  <sheetViews>
    <sheetView workbookViewId="0">
      <selection activeCell="A4" sqref="A4"/>
    </sheetView>
  </sheetViews>
  <sheetFormatPr defaultRowHeight="18" x14ac:dyDescent="0.55000000000000004"/>
  <cols>
    <col min="1" max="1" width="120.1640625" customWidth="1"/>
  </cols>
  <sheetData>
    <row r="1" spans="1:1" s="35" customFormat="1" ht="44" customHeight="1" x14ac:dyDescent="0.55000000000000004">
      <c r="A1" s="34" t="s">
        <v>1</v>
      </c>
    </row>
    <row r="2" spans="1:1" s="35" customFormat="1" ht="20" x14ac:dyDescent="0.55000000000000004">
      <c r="A2" s="34" t="s">
        <v>0</v>
      </c>
    </row>
    <row r="3" spans="1:1" s="35" customFormat="1" ht="20" x14ac:dyDescent="0.55000000000000004">
      <c r="A3" s="34" t="s">
        <v>77</v>
      </c>
    </row>
    <row r="4" spans="1:1" s="35" customFormat="1" ht="20" x14ac:dyDescent="0.55000000000000004">
      <c r="A4" s="34" t="s">
        <v>76</v>
      </c>
    </row>
    <row r="5" spans="1:1" s="35" customFormat="1" ht="20" x14ac:dyDescent="0.55000000000000004">
      <c r="A5" s="34" t="s">
        <v>60</v>
      </c>
    </row>
    <row r="6" spans="1:1" s="35" customFormat="1" ht="20" x14ac:dyDescent="0.55000000000000004">
      <c r="A6" s="34" t="s">
        <v>61</v>
      </c>
    </row>
    <row r="7" spans="1:1" s="35" customFormat="1" ht="20" x14ac:dyDescent="0.55000000000000004">
      <c r="A7" s="34" t="s">
        <v>62</v>
      </c>
    </row>
    <row r="8" spans="1:1" s="35" customFormat="1" ht="20" x14ac:dyDescent="0.55000000000000004">
      <c r="A8" s="34" t="s">
        <v>63</v>
      </c>
    </row>
    <row r="9" spans="1:1" s="35" customFormat="1" ht="20" x14ac:dyDescent="0.55000000000000004">
      <c r="A9" s="34" t="s">
        <v>64</v>
      </c>
    </row>
    <row r="10" spans="1:1" s="35" customFormat="1" ht="20" x14ac:dyDescent="0.55000000000000004">
      <c r="A10" s="34" t="s">
        <v>65</v>
      </c>
    </row>
    <row r="11" spans="1:1" s="35" customFormat="1" ht="20" x14ac:dyDescent="0.55000000000000004">
      <c r="A11" s="34" t="s">
        <v>66</v>
      </c>
    </row>
    <row r="12" spans="1:1" s="35" customFormat="1" ht="20" x14ac:dyDescent="0.55000000000000004">
      <c r="A12" s="36" t="s">
        <v>67</v>
      </c>
    </row>
    <row r="13" spans="1:1" s="35" customFormat="1" ht="20" x14ac:dyDescent="0.55000000000000004">
      <c r="A13" s="36" t="s">
        <v>68</v>
      </c>
    </row>
    <row r="14" spans="1:1" s="35" customFormat="1" ht="20" x14ac:dyDescent="0.55000000000000004">
      <c r="A14" s="34" t="s">
        <v>69</v>
      </c>
    </row>
    <row r="15" spans="1:1" s="35" customFormat="1" ht="20" x14ac:dyDescent="0.55000000000000004">
      <c r="A15" s="34" t="s">
        <v>70</v>
      </c>
    </row>
    <row r="16" spans="1:1" s="35" customFormat="1" ht="20" x14ac:dyDescent="0.55000000000000004">
      <c r="A16" s="34" t="s">
        <v>71</v>
      </c>
    </row>
    <row r="17" spans="1:1" s="35" customFormat="1" ht="20" x14ac:dyDescent="0.55000000000000004">
      <c r="A17" s="34" t="s">
        <v>72</v>
      </c>
    </row>
    <row r="18" spans="1:1" s="35" customFormat="1" ht="20" x14ac:dyDescent="0.55000000000000004">
      <c r="A18" s="34" t="s">
        <v>41</v>
      </c>
    </row>
    <row r="19" spans="1:1" s="35" customFormat="1" ht="40" x14ac:dyDescent="0.55000000000000004">
      <c r="A19" s="34" t="s">
        <v>73</v>
      </c>
    </row>
    <row r="20" spans="1:1" s="35" customFormat="1" ht="20" x14ac:dyDescent="0.55000000000000004">
      <c r="A20" s="37" t="s">
        <v>74</v>
      </c>
    </row>
    <row r="21" spans="1:1" s="35" customFormat="1" ht="20" x14ac:dyDescent="0.55000000000000004">
      <c r="A21" s="38" t="s">
        <v>75</v>
      </c>
    </row>
  </sheetData>
  <phoneticPr fontId="1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評価票</vt:lpstr>
      <vt:lpstr>設計方法</vt:lpstr>
      <vt:lpstr>評価票!Print_Area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Mori</cp:lastModifiedBy>
  <cp:lastPrinted>2020-04-27T02:04:15Z</cp:lastPrinted>
  <dcterms:created xsi:type="dcterms:W3CDTF">2020-04-19T19:25:25Z</dcterms:created>
  <dcterms:modified xsi:type="dcterms:W3CDTF">2020-04-27T02:07:03Z</dcterms:modified>
</cp:coreProperties>
</file>